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res\Desktop\komisje 21.05.2025r\"/>
    </mc:Choice>
  </mc:AlternateContent>
  <xr:revisionPtr revIDLastSave="0" documentId="8_{C6A4223A-9563-413B-B341-936EDA93917D}" xr6:coauthVersionLast="47" xr6:coauthVersionMax="47" xr10:uidLastSave="{00000000-0000-0000-0000-000000000000}"/>
  <bookViews>
    <workbookView xWindow="-110" yWindow="-110" windowWidth="22620" windowHeight="13500" xr2:uid="{608B0DDA-EAAB-4D6C-A67A-F50ABACAC097}"/>
  </bookViews>
  <sheets>
    <sheet name="szkoły" sheetId="1" r:id="rId1"/>
    <sheet name="GP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H8" i="2"/>
  <c r="K5" i="2"/>
  <c r="H5" i="2"/>
  <c r="C5" i="2"/>
  <c r="G12" i="1"/>
  <c r="J12" i="1"/>
  <c r="D12" i="1" l="1"/>
  <c r="M12" i="1"/>
  <c r="P12" i="1"/>
  <c r="Q12" i="1"/>
  <c r="R12" i="1"/>
  <c r="M10" i="1"/>
  <c r="P11" i="1"/>
  <c r="P10" i="1"/>
  <c r="P9" i="1"/>
  <c r="P8" i="1"/>
  <c r="P7" i="1"/>
  <c r="P6" i="1"/>
  <c r="P5" i="1"/>
  <c r="M11" i="1"/>
  <c r="M9" i="1"/>
  <c r="M8" i="1"/>
  <c r="M7" i="1"/>
  <c r="M6" i="1"/>
  <c r="M5" i="1"/>
  <c r="J11" i="1"/>
  <c r="J10" i="1"/>
  <c r="J9" i="1"/>
  <c r="J8" i="1"/>
  <c r="J7" i="1"/>
  <c r="J6" i="1"/>
  <c r="J5" i="1"/>
  <c r="G11" i="1"/>
  <c r="G10" i="1"/>
  <c r="G9" i="1"/>
  <c r="G8" i="1"/>
  <c r="G7" i="1"/>
  <c r="G6" i="1"/>
  <c r="G5" i="1"/>
  <c r="D11" i="1"/>
  <c r="D10" i="1"/>
  <c r="D9" i="1"/>
  <c r="D8" i="1"/>
  <c r="D7" i="1"/>
  <c r="D6" i="1"/>
  <c r="D5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S12" i="1" l="1"/>
  <c r="S7" i="1"/>
  <c r="S9" i="1"/>
  <c r="S11" i="1"/>
  <c r="S6" i="1"/>
  <c r="S10" i="1"/>
  <c r="S5" i="1"/>
  <c r="S8" i="1"/>
</calcChain>
</file>

<file path=xl/sharedStrings.xml><?xml version="1.0" encoding="utf-8"?>
<sst xmlns="http://schemas.openxmlformats.org/spreadsheetml/2006/main" count="130" uniqueCount="77">
  <si>
    <t>Szkoła Podstawowa Drawski Młyn</t>
  </si>
  <si>
    <t>Szkoła Podstawowa Pęckowo</t>
  </si>
  <si>
    <t>Szkoła Podstawowa Drawsko</t>
  </si>
  <si>
    <t>Szkoła Podstawowa Chełst</t>
  </si>
  <si>
    <t>Szkoła Podstawowa Piłka</t>
  </si>
  <si>
    <t>Ilość uczniów</t>
  </si>
  <si>
    <t>Rok szkolny</t>
  </si>
  <si>
    <t>2024/2025</t>
  </si>
  <si>
    <t>ilośc etatów pedag.</t>
  </si>
  <si>
    <t>Ilość godzin pedag.</t>
  </si>
  <si>
    <t>Ilość nadgodzin</t>
  </si>
  <si>
    <t>wzrost/spadek</t>
  </si>
  <si>
    <t>OGÓŁEM</t>
  </si>
  <si>
    <t>klasy łączone</t>
  </si>
  <si>
    <t>oddziały</t>
  </si>
  <si>
    <t>orzeczenia</t>
  </si>
  <si>
    <t>wakat</t>
  </si>
  <si>
    <t>Podsumowanie arkuszy 2025/2026 w porównaniu do 2024/2025</t>
  </si>
  <si>
    <t>2025/2026</t>
  </si>
  <si>
    <t>2h  historia</t>
  </si>
  <si>
    <t>10h n.współ.</t>
  </si>
  <si>
    <t>5h biblioteki</t>
  </si>
  <si>
    <t>12h swietlica</t>
  </si>
  <si>
    <t>wakaty:</t>
  </si>
  <si>
    <t>kl łączone - V/VI - teraz nie sa rozbite na ch.i dz. tylko razem</t>
  </si>
  <si>
    <t xml:space="preserve">może być jeszcze 1 naucz.wspom. 14h ? - dziecko w trakcie badan </t>
  </si>
  <si>
    <t>plus 2 orzeczenia będą jeszcze</t>
  </si>
  <si>
    <t>4,5h świetlica</t>
  </si>
  <si>
    <t>4h rewalid.</t>
  </si>
  <si>
    <t>2h n.wsp.</t>
  </si>
  <si>
    <t>wakaty</t>
  </si>
  <si>
    <t>3h techniki</t>
  </si>
  <si>
    <t>2h inform.</t>
  </si>
  <si>
    <t>2h rewal.</t>
  </si>
  <si>
    <t>8/20 psychol.</t>
  </si>
  <si>
    <t>7,5h psychol.</t>
  </si>
  <si>
    <t>8h bibl.</t>
  </si>
  <si>
    <t>1h gim.kor.</t>
  </si>
  <si>
    <t>4h niem.</t>
  </si>
  <si>
    <t xml:space="preserve">plus 1 orzeczenie będzie jeszcze </t>
  </si>
  <si>
    <t>dodatkowo 6h biblioteki w porównaniu z zeszłym r.sz. - było 0;</t>
  </si>
  <si>
    <t>dodatkowo jest 1 orzecz. + 2h rewalid. + 1h log. i 20h naucz. wspomag.</t>
  </si>
  <si>
    <t>dodatkowo jest 1 nauczyciel wspom. +16h w porównaniu z zeszłym r.szk.;</t>
  </si>
  <si>
    <t>plus 3h zamiana wdż na ed. zdrowot.</t>
  </si>
  <si>
    <t>10h psychol.</t>
  </si>
  <si>
    <t>Gminne Przedszkole Publiczne w Drawsku</t>
  </si>
  <si>
    <t>Liczba dzieci przyjetych</t>
  </si>
  <si>
    <t>Liczba dzieci nieprzyjętych</t>
  </si>
  <si>
    <t>Liczba oddziałów na pobyt 5h</t>
  </si>
  <si>
    <t>Liczba godzin  pedagog.</t>
  </si>
  <si>
    <t>Liczba etatów</t>
  </si>
  <si>
    <t>w tym nadgodziny:</t>
  </si>
  <si>
    <t>dzieci</t>
  </si>
  <si>
    <t>Oddział Piłka            (3-6)</t>
  </si>
  <si>
    <t>Oddział Pęckowo     (3-4)</t>
  </si>
  <si>
    <t xml:space="preserve">           (5-6)</t>
  </si>
  <si>
    <t xml:space="preserve">7:15-14:45 </t>
  </si>
  <si>
    <t>7,5h</t>
  </si>
  <si>
    <t>7h</t>
  </si>
  <si>
    <t>7:30-14:30</t>
  </si>
  <si>
    <t>8:00-15:00</t>
  </si>
  <si>
    <t>Oddział Dr. Młyn    (3-4)</t>
  </si>
  <si>
    <t>7:00-15:30</t>
  </si>
  <si>
    <t>8,5h</t>
  </si>
  <si>
    <t>Oddział Drawsko     (3-4)</t>
  </si>
  <si>
    <t>7:30-13:30</t>
  </si>
  <si>
    <t>7:30-15:30</t>
  </si>
  <si>
    <t>8h</t>
  </si>
  <si>
    <t>Oddz. Kamiennik (3-6)</t>
  </si>
  <si>
    <t>Oddział Chełst     (3-6)</t>
  </si>
  <si>
    <t>7:30-15:00</t>
  </si>
  <si>
    <t>Oddz. Kawczyn   (3-6)</t>
  </si>
  <si>
    <t>7:30-12:30</t>
  </si>
  <si>
    <t>5h</t>
  </si>
  <si>
    <t>razem</t>
  </si>
  <si>
    <t>zatrudniono pedagoga specjalnego zgodnie z zaleceniem kuratorium na 1 etat</t>
  </si>
  <si>
    <r>
      <t>(1 etat 22h z tego -32h = 1,45 et.</t>
    </r>
    <r>
      <rPr>
        <sz val="8"/>
        <color rgb="FF007BB8"/>
        <rFont val="Times New Roman"/>
        <family val="1"/>
        <charset val="238"/>
      </rPr>
      <t xml:space="preserve"> (tj. 32/22)</t>
    </r>
    <r>
      <rPr>
        <sz val="11"/>
        <color rgb="FF007BB8"/>
        <rFont val="Times New Roman"/>
        <family val="1"/>
        <charset val="238"/>
      </rPr>
      <t xml:space="preserve">                         Pomniejszamy 17,48 o 1,45 czyli faktyczny wzrost to liczba et. na 25/26  = 16,03 et.                     W 2025/2026 (wyl. róznicy 15,45 - 16,03 = 0,58 et. faktycznego wzrostu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</si>
</sst>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7.5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7BB8"/>
      <name val="Times New Roman"/>
      <family val="1"/>
      <charset val="238"/>
    </font>
    <font>
      <sz val="11"/>
      <color rgb="FF007BB8"/>
      <name val="Calibri"/>
      <family val="2"/>
      <charset val="238"/>
      <scheme val="minor"/>
    </font>
    <font>
      <sz val="8"/>
      <color rgb="FF007BB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theme="0" tint="-0.149967955565050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/>
    <xf numFmtId="0" fontId="0" fillId="2" borderId="16" xfId="0" applyFill="1" applyBorder="1" applyAlignment="1">
      <alignment wrapText="1"/>
    </xf>
    <xf numFmtId="0" fontId="5" fillId="2" borderId="17" xfId="0" applyFont="1" applyFill="1" applyBorder="1" applyAlignment="1">
      <alignment horizontal="left" vertical="center" wrapText="1"/>
    </xf>
    <xf numFmtId="0" fontId="2" fillId="3" borderId="13" xfId="0" applyFont="1" applyFill="1" applyBorder="1"/>
    <xf numFmtId="0" fontId="6" fillId="0" borderId="1" xfId="0" applyFont="1" applyBorder="1" applyAlignment="1">
      <alignment horizontal="left" vertical="center"/>
    </xf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8" fillId="0" borderId="0" xfId="0" applyFont="1"/>
    <xf numFmtId="0" fontId="2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9" fillId="0" borderId="6" xfId="0" applyFont="1" applyBorder="1"/>
    <xf numFmtId="0" fontId="9" fillId="0" borderId="8" xfId="0" applyFont="1" applyBorder="1"/>
    <xf numFmtId="0" fontId="8" fillId="2" borderId="20" xfId="0" applyFont="1" applyFill="1" applyBorder="1"/>
    <xf numFmtId="49" fontId="2" fillId="0" borderId="0" xfId="0" applyNumberFormat="1" applyFont="1" applyAlignment="1">
      <alignment wrapText="1"/>
    </xf>
    <xf numFmtId="0" fontId="4" fillId="2" borderId="18" xfId="0" applyFont="1" applyFill="1" applyBorder="1" applyAlignment="1">
      <alignment wrapText="1"/>
    </xf>
    <xf numFmtId="0" fontId="4" fillId="2" borderId="19" xfId="0" applyFont="1" applyFill="1" applyBorder="1"/>
    <xf numFmtId="0" fontId="9" fillId="5" borderId="6" xfId="0" applyFont="1" applyFill="1" applyBorder="1"/>
    <xf numFmtId="0" fontId="9" fillId="5" borderId="8" xfId="0" applyFont="1" applyFill="1" applyBorder="1"/>
    <xf numFmtId="0" fontId="10" fillId="5" borderId="24" xfId="0" applyFont="1" applyFill="1" applyBorder="1"/>
    <xf numFmtId="0" fontId="10" fillId="5" borderId="25" xfId="0" applyFont="1" applyFill="1" applyBorder="1"/>
    <xf numFmtId="0" fontId="11" fillId="5" borderId="25" xfId="0" applyFont="1" applyFill="1" applyBorder="1"/>
    <xf numFmtId="0" fontId="10" fillId="5" borderId="26" xfId="0" applyFont="1" applyFill="1" applyBorder="1"/>
    <xf numFmtId="0" fontId="6" fillId="5" borderId="21" xfId="0" applyFont="1" applyFill="1" applyBorder="1" applyAlignment="1">
      <alignment horizontal="left" vertical="center" wrapText="1"/>
    </xf>
    <xf numFmtId="0" fontId="9" fillId="5" borderId="21" xfId="0" applyFont="1" applyFill="1" applyBorder="1"/>
    <xf numFmtId="0" fontId="6" fillId="5" borderId="6" xfId="0" applyFont="1" applyFill="1" applyBorder="1" applyAlignment="1">
      <alignment horizontal="left" vertical="center" wrapText="1"/>
    </xf>
    <xf numFmtId="0" fontId="9" fillId="5" borderId="29" xfId="0" applyFont="1" applyFill="1" applyBorder="1"/>
    <xf numFmtId="0" fontId="9" fillId="6" borderId="5" xfId="0" applyFont="1" applyFill="1" applyBorder="1" applyAlignment="1">
      <alignment wrapText="1"/>
    </xf>
    <xf numFmtId="0" fontId="9" fillId="6" borderId="7" xfId="0" applyFont="1" applyFill="1" applyBorder="1"/>
    <xf numFmtId="0" fontId="9" fillId="6" borderId="9" xfId="0" applyFont="1" applyFill="1" applyBorder="1"/>
    <xf numFmtId="0" fontId="12" fillId="0" borderId="0" xfId="0" applyFont="1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9" fontId="2" fillId="7" borderId="0" xfId="0" applyNumberFormat="1" applyFont="1" applyFill="1" applyAlignment="1">
      <alignment wrapText="1"/>
    </xf>
    <xf numFmtId="49" fontId="5" fillId="7" borderId="0" xfId="0" applyNumberFormat="1" applyFont="1" applyFill="1" applyAlignment="1">
      <alignment wrapText="1"/>
    </xf>
    <xf numFmtId="49" fontId="12" fillId="7" borderId="0" xfId="0" applyNumberFormat="1" applyFont="1" applyFill="1" applyAlignment="1">
      <alignment wrapText="1"/>
    </xf>
    <xf numFmtId="49" fontId="5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2" fillId="7" borderId="0" xfId="0" applyFont="1" applyFill="1" applyAlignment="1">
      <alignment wrapText="1"/>
    </xf>
    <xf numFmtId="0" fontId="12" fillId="7" borderId="0" xfId="0" applyFont="1" applyFill="1" applyAlignment="1">
      <alignment wrapText="1"/>
    </xf>
    <xf numFmtId="49" fontId="14" fillId="0" borderId="0" xfId="0" applyNumberFormat="1" applyFont="1" applyAlignment="1">
      <alignment vertical="top" wrapText="1"/>
    </xf>
    <xf numFmtId="0" fontId="2" fillId="7" borderId="0" xfId="0" applyFont="1" applyFill="1"/>
    <xf numFmtId="0" fontId="5" fillId="7" borderId="0" xfId="0" applyFont="1" applyFill="1"/>
    <xf numFmtId="0" fontId="15" fillId="0" borderId="0" xfId="0" applyFont="1"/>
    <xf numFmtId="0" fontId="12" fillId="0" borderId="0" xfId="0" applyFont="1"/>
    <xf numFmtId="0" fontId="15" fillId="0" borderId="21" xfId="0" applyFont="1" applyBorder="1"/>
    <xf numFmtId="0" fontId="2" fillId="0" borderId="21" xfId="0" applyFont="1" applyBorder="1"/>
    <xf numFmtId="0" fontId="15" fillId="0" borderId="30" xfId="0" applyFont="1" applyBorder="1"/>
    <xf numFmtId="0" fontId="12" fillId="0" borderId="30" xfId="0" applyFont="1" applyBorder="1"/>
    <xf numFmtId="0" fontId="2" fillId="0" borderId="30" xfId="0" applyFont="1" applyBorder="1"/>
    <xf numFmtId="0" fontId="15" fillId="0" borderId="27" xfId="0" applyFont="1" applyBorder="1"/>
    <xf numFmtId="0" fontId="15" fillId="0" borderId="28" xfId="0" applyFont="1" applyBorder="1"/>
    <xf numFmtId="0" fontId="15" fillId="0" borderId="31" xfId="0" applyFont="1" applyBorder="1"/>
    <xf numFmtId="0" fontId="15" fillId="0" borderId="6" xfId="0" applyFont="1" applyBorder="1"/>
    <xf numFmtId="0" fontId="12" fillId="0" borderId="7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29" xfId="0" applyFont="1" applyBorder="1"/>
    <xf numFmtId="0" fontId="2" fillId="0" borderId="9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15" fillId="0" borderId="4" xfId="0" applyFont="1" applyBorder="1"/>
    <xf numFmtId="0" fontId="15" fillId="0" borderId="38" xfId="0" applyFont="1" applyBorder="1"/>
    <xf numFmtId="0" fontId="15" fillId="0" borderId="5" xfId="0" applyFont="1" applyBorder="1"/>
    <xf numFmtId="0" fontId="2" fillId="0" borderId="2" xfId="0" applyFont="1" applyBorder="1"/>
    <xf numFmtId="0" fontId="2" fillId="0" borderId="39" xfId="0" applyFont="1" applyBorder="1"/>
    <xf numFmtId="0" fontId="2" fillId="0" borderId="3" xfId="0" applyFont="1" applyBorder="1"/>
    <xf numFmtId="0" fontId="17" fillId="0" borderId="0" xfId="0" applyFont="1" applyAlignment="1">
      <alignment wrapText="1"/>
    </xf>
    <xf numFmtId="0" fontId="2" fillId="0" borderId="42" xfId="0" applyFont="1" applyBorder="1"/>
    <xf numFmtId="0" fontId="2" fillId="0" borderId="23" xfId="0" applyFont="1" applyBorder="1"/>
    <xf numFmtId="0" fontId="15" fillId="0" borderId="43" xfId="0" applyFont="1" applyBorder="1"/>
    <xf numFmtId="0" fontId="12" fillId="0" borderId="40" xfId="0" applyFont="1" applyBorder="1"/>
    <xf numFmtId="0" fontId="2" fillId="0" borderId="16" xfId="0" applyFont="1" applyBorder="1"/>
    <xf numFmtId="0" fontId="2" fillId="0" borderId="22" xfId="0" applyFont="1" applyBorder="1"/>
    <xf numFmtId="0" fontId="12" fillId="0" borderId="41" xfId="0" applyFont="1" applyBorder="1"/>
    <xf numFmtId="0" fontId="12" fillId="0" borderId="42" xfId="0" applyFont="1" applyBorder="1"/>
    <xf numFmtId="0" fontId="12" fillId="0" borderId="16" xfId="0" applyFont="1" applyBorder="1"/>
    <xf numFmtId="0" fontId="12" fillId="0" borderId="44" xfId="0" applyFont="1" applyBorder="1"/>
    <xf numFmtId="0" fontId="2" fillId="0" borderId="17" xfId="0" applyFont="1" applyBorder="1"/>
    <xf numFmtId="0" fontId="0" fillId="0" borderId="17" xfId="0" applyBorder="1"/>
    <xf numFmtId="0" fontId="2" fillId="0" borderId="45" xfId="0" applyFont="1" applyBorder="1"/>
    <xf numFmtId="0" fontId="2" fillId="0" borderId="16" xfId="0" applyFont="1" applyBorder="1" applyAlignment="1">
      <alignment horizontal="left"/>
    </xf>
    <xf numFmtId="0" fontId="3" fillId="0" borderId="0" xfId="0" applyFont="1"/>
    <xf numFmtId="0" fontId="3" fillId="0" borderId="30" xfId="0" applyFont="1" applyBorder="1"/>
    <xf numFmtId="0" fontId="3" fillId="4" borderId="14" xfId="0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" fillId="5" borderId="22" xfId="0" applyFont="1" applyFill="1" applyBorder="1" applyAlignment="1">
      <alignment vertical="center" wrapText="1"/>
    </xf>
    <xf numFmtId="0" fontId="0" fillId="5" borderId="23" xfId="0" applyFill="1" applyBorder="1" applyAlignment="1">
      <alignment wrapText="1"/>
    </xf>
    <xf numFmtId="0" fontId="3" fillId="5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2" fillId="0" borderId="40" xfId="0" applyFont="1" applyBorder="1"/>
    <xf numFmtId="0" fontId="17" fillId="0" borderId="16" xfId="0" applyFont="1" applyBorder="1"/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15" fillId="0" borderId="27" xfId="0" applyFont="1" applyBorder="1" applyAlignment="1">
      <alignment wrapText="1"/>
    </xf>
    <xf numFmtId="0" fontId="16" fillId="0" borderId="28" xfId="0" applyFont="1" applyBorder="1"/>
    <xf numFmtId="0" fontId="15" fillId="0" borderId="32" xfId="0" applyFont="1" applyBorder="1" applyAlignment="1">
      <alignment wrapText="1"/>
    </xf>
    <xf numFmtId="0" fontId="0" fillId="0" borderId="33" xfId="0" applyBorder="1" applyAlignment="1">
      <alignment wrapText="1"/>
    </xf>
    <xf numFmtId="0" fontId="0" fillId="0" borderId="28" xfId="0" applyBorder="1" applyAlignment="1">
      <alignment wrapText="1"/>
    </xf>
    <xf numFmtId="0" fontId="12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2" fillId="0" borderId="44" xfId="0" applyFont="1" applyBorder="1"/>
    <xf numFmtId="0" fontId="17" fillId="0" borderId="17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EA44-3C69-407B-B042-0A7A5A8CA556}">
  <sheetPr>
    <pageSetUpPr fitToPage="1"/>
  </sheetPr>
  <dimension ref="A1:S24"/>
  <sheetViews>
    <sheetView tabSelected="1" workbookViewId="0">
      <selection activeCell="O6" sqref="O6"/>
    </sheetView>
  </sheetViews>
  <sheetFormatPr defaultColWidth="9.1796875" defaultRowHeight="14" x14ac:dyDescent="0.3"/>
  <cols>
    <col min="1" max="1" width="16.26953125" style="1" customWidth="1"/>
    <col min="2" max="2" width="8.54296875" style="1" customWidth="1"/>
    <col min="3" max="3" width="9.54296875" style="1" customWidth="1"/>
    <col min="4" max="4" width="8" style="1" customWidth="1"/>
    <col min="5" max="5" width="9.1796875" style="1" customWidth="1"/>
    <col min="6" max="6" width="9.26953125" style="1" customWidth="1"/>
    <col min="7" max="7" width="7.54296875" style="1" customWidth="1"/>
    <col min="8" max="9" width="8.54296875" style="1" customWidth="1"/>
    <col min="10" max="10" width="7.453125" style="1" customWidth="1"/>
    <col min="11" max="11" width="8.54296875" style="1" customWidth="1"/>
    <col min="12" max="12" width="9.81640625" style="1" customWidth="1"/>
    <col min="13" max="13" width="7.7265625" style="1" customWidth="1"/>
    <col min="14" max="15" width="8.54296875" style="1" customWidth="1"/>
    <col min="16" max="16" width="7.54296875" style="1" customWidth="1"/>
    <col min="17" max="18" width="8.54296875" style="1" customWidth="1"/>
    <col min="19" max="19" width="14.7265625" style="1" customWidth="1"/>
    <col min="20" max="16384" width="9.1796875" style="1"/>
  </cols>
  <sheetData>
    <row r="1" spans="1:19" ht="15" x14ac:dyDescent="0.3">
      <c r="A1" s="12" t="s">
        <v>17</v>
      </c>
    </row>
    <row r="2" spans="1:19" ht="5.25" customHeight="1" thickBot="1" x14ac:dyDescent="0.35"/>
    <row r="3" spans="1:19" ht="51.75" customHeight="1" thickBot="1" x14ac:dyDescent="0.4">
      <c r="A3" s="7"/>
      <c r="B3" s="91" t="s">
        <v>0</v>
      </c>
      <c r="C3" s="92"/>
      <c r="D3" s="5" t="s">
        <v>11</v>
      </c>
      <c r="E3" s="91" t="s">
        <v>1</v>
      </c>
      <c r="F3" s="92"/>
      <c r="G3" s="5" t="s">
        <v>11</v>
      </c>
      <c r="H3" s="91" t="s">
        <v>2</v>
      </c>
      <c r="I3" s="92"/>
      <c r="J3" s="5" t="s">
        <v>11</v>
      </c>
      <c r="K3" s="91" t="s">
        <v>3</v>
      </c>
      <c r="L3" s="92"/>
      <c r="M3" s="5" t="s">
        <v>11</v>
      </c>
      <c r="N3" s="91" t="s">
        <v>4</v>
      </c>
      <c r="O3" s="92"/>
      <c r="P3" s="5" t="s">
        <v>11</v>
      </c>
      <c r="Q3" s="99" t="s">
        <v>12</v>
      </c>
      <c r="R3" s="100"/>
      <c r="S3" s="97" t="s">
        <v>11</v>
      </c>
    </row>
    <row r="4" spans="1:19" s="4" customFormat="1" ht="37.5" customHeight="1" thickBot="1" x14ac:dyDescent="0.3">
      <c r="A4" s="8" t="s">
        <v>6</v>
      </c>
      <c r="B4" s="2" t="s">
        <v>7</v>
      </c>
      <c r="C4" s="3" t="s">
        <v>18</v>
      </c>
      <c r="D4" s="6"/>
      <c r="E4" s="2" t="s">
        <v>7</v>
      </c>
      <c r="F4" s="3" t="s">
        <v>18</v>
      </c>
      <c r="G4" s="6"/>
      <c r="H4" s="2" t="s">
        <v>7</v>
      </c>
      <c r="I4" s="3" t="s">
        <v>18</v>
      </c>
      <c r="J4" s="6"/>
      <c r="K4" s="2" t="s">
        <v>7</v>
      </c>
      <c r="L4" s="3" t="s">
        <v>18</v>
      </c>
      <c r="M4" s="6"/>
      <c r="N4" s="2" t="s">
        <v>7</v>
      </c>
      <c r="O4" s="3" t="s">
        <v>18</v>
      </c>
      <c r="P4" s="6"/>
      <c r="Q4" s="29" t="s">
        <v>7</v>
      </c>
      <c r="R4" s="27" t="s">
        <v>18</v>
      </c>
      <c r="S4" s="98"/>
    </row>
    <row r="5" spans="1:19" ht="21.75" customHeight="1" x14ac:dyDescent="0.4">
      <c r="A5" s="9" t="s">
        <v>5</v>
      </c>
      <c r="B5" s="14">
        <v>77</v>
      </c>
      <c r="C5" s="31">
        <v>66</v>
      </c>
      <c r="D5" s="19">
        <f>C5-B5</f>
        <v>-11</v>
      </c>
      <c r="E5" s="14">
        <v>90</v>
      </c>
      <c r="F5" s="31">
        <v>91</v>
      </c>
      <c r="G5" s="19">
        <f>F5-E5</f>
        <v>1</v>
      </c>
      <c r="H5" s="14">
        <v>118</v>
      </c>
      <c r="I5" s="31">
        <v>130</v>
      </c>
      <c r="J5" s="19">
        <f>I5-H5</f>
        <v>12</v>
      </c>
      <c r="K5" s="14">
        <v>102</v>
      </c>
      <c r="L5" s="31">
        <v>99</v>
      </c>
      <c r="M5" s="19">
        <f>L5-K5</f>
        <v>-3</v>
      </c>
      <c r="N5" s="14">
        <v>44</v>
      </c>
      <c r="O5" s="31">
        <v>49</v>
      </c>
      <c r="P5" s="19">
        <f>O5-N5</f>
        <v>5</v>
      </c>
      <c r="Q5" s="21">
        <f>SUM(B5,E5,H5,K5,N5)</f>
        <v>431</v>
      </c>
      <c r="R5" s="28">
        <f>SUM(C5,F5,I5,L5,O5)</f>
        <v>435</v>
      </c>
      <c r="S5" s="23">
        <f>R5-Q5</f>
        <v>4</v>
      </c>
    </row>
    <row r="6" spans="1:19" ht="20" x14ac:dyDescent="0.4">
      <c r="A6" s="10" t="s">
        <v>8</v>
      </c>
      <c r="B6" s="15">
        <v>12.45</v>
      </c>
      <c r="C6" s="32">
        <v>13.64</v>
      </c>
      <c r="D6" s="20">
        <f t="shared" ref="D6:D12" si="0">C6-B6</f>
        <v>1.1900000000000013</v>
      </c>
      <c r="E6" s="15">
        <v>13.41</v>
      </c>
      <c r="F6" s="32">
        <v>13.67</v>
      </c>
      <c r="G6" s="20">
        <f t="shared" ref="G6:G12" si="1">F6-E6</f>
        <v>0.25999999999999979</v>
      </c>
      <c r="H6" s="15">
        <v>17.03</v>
      </c>
      <c r="I6" s="32">
        <v>18</v>
      </c>
      <c r="J6" s="20">
        <f t="shared" ref="J6:J12" si="2">I6-H6</f>
        <v>0.96999999999999886</v>
      </c>
      <c r="K6" s="15">
        <v>16.43</v>
      </c>
      <c r="L6" s="32">
        <v>15.7</v>
      </c>
      <c r="M6" s="20">
        <f t="shared" ref="M6:M12" si="3">L6-K6</f>
        <v>-0.73000000000000043</v>
      </c>
      <c r="N6" s="15">
        <v>12.93</v>
      </c>
      <c r="O6" s="32">
        <v>13.07</v>
      </c>
      <c r="P6" s="20">
        <f t="shared" ref="P6:P12" si="4">O6-N6</f>
        <v>0.14000000000000057</v>
      </c>
      <c r="Q6" s="21">
        <f t="shared" ref="Q6:Q12" si="5">SUM(B6,E6,H6,K6,N6)</f>
        <v>72.25</v>
      </c>
      <c r="R6" s="28">
        <f t="shared" ref="R6:R12" si="6">SUM(C6,F6,I6,L6,O6)</f>
        <v>74.080000000000013</v>
      </c>
      <c r="S6" s="24">
        <f t="shared" ref="S6:S12" si="7">R6-Q6</f>
        <v>1.8300000000000125</v>
      </c>
    </row>
    <row r="7" spans="1:19" ht="20" x14ac:dyDescent="0.4">
      <c r="A7" s="10" t="s">
        <v>9</v>
      </c>
      <c r="B7" s="15">
        <v>272</v>
      </c>
      <c r="C7" s="32">
        <v>273.5</v>
      </c>
      <c r="D7" s="20">
        <f t="shared" si="0"/>
        <v>1.5</v>
      </c>
      <c r="E7" s="15">
        <v>292.5</v>
      </c>
      <c r="F7" s="32">
        <v>315.5</v>
      </c>
      <c r="G7" s="20">
        <f t="shared" si="1"/>
        <v>23</v>
      </c>
      <c r="H7" s="15">
        <v>378.5</v>
      </c>
      <c r="I7" s="32">
        <v>394.5</v>
      </c>
      <c r="J7" s="20">
        <f t="shared" si="2"/>
        <v>16</v>
      </c>
      <c r="K7" s="15">
        <v>344</v>
      </c>
      <c r="L7" s="32">
        <v>332</v>
      </c>
      <c r="M7" s="20">
        <f t="shared" si="3"/>
        <v>-12</v>
      </c>
      <c r="N7" s="15">
        <v>276.5</v>
      </c>
      <c r="O7" s="32">
        <v>280</v>
      </c>
      <c r="P7" s="20">
        <f t="shared" si="4"/>
        <v>3.5</v>
      </c>
      <c r="Q7" s="21">
        <f t="shared" si="5"/>
        <v>1563.5</v>
      </c>
      <c r="R7" s="28">
        <f t="shared" si="6"/>
        <v>1595.5</v>
      </c>
      <c r="S7" s="24">
        <f t="shared" si="7"/>
        <v>32</v>
      </c>
    </row>
    <row r="8" spans="1:19" ht="20" x14ac:dyDescent="0.4">
      <c r="A8" s="10" t="s">
        <v>10</v>
      </c>
      <c r="B8" s="15">
        <v>50.5</v>
      </c>
      <c r="C8" s="32">
        <v>30</v>
      </c>
      <c r="D8" s="20">
        <f t="shared" si="0"/>
        <v>-20.5</v>
      </c>
      <c r="E8" s="15">
        <v>56.5</v>
      </c>
      <c r="F8" s="32">
        <v>71.5</v>
      </c>
      <c r="G8" s="20">
        <f t="shared" si="1"/>
        <v>15</v>
      </c>
      <c r="H8" s="15">
        <v>72.5</v>
      </c>
      <c r="I8" s="32">
        <v>67.5</v>
      </c>
      <c r="J8" s="20">
        <f t="shared" si="2"/>
        <v>-5</v>
      </c>
      <c r="K8" s="15">
        <v>43</v>
      </c>
      <c r="L8" s="32">
        <v>44</v>
      </c>
      <c r="M8" s="20">
        <f t="shared" si="3"/>
        <v>1</v>
      </c>
      <c r="N8" s="15">
        <v>45</v>
      </c>
      <c r="O8" s="32">
        <v>45</v>
      </c>
      <c r="P8" s="20">
        <f t="shared" si="4"/>
        <v>0</v>
      </c>
      <c r="Q8" s="21">
        <f t="shared" si="5"/>
        <v>267.5</v>
      </c>
      <c r="R8" s="28">
        <f t="shared" si="6"/>
        <v>258</v>
      </c>
      <c r="S8" s="24">
        <f t="shared" si="7"/>
        <v>-9.5</v>
      </c>
    </row>
    <row r="9" spans="1:19" ht="22.5" x14ac:dyDescent="0.45">
      <c r="A9" s="10" t="s">
        <v>13</v>
      </c>
      <c r="B9" s="15">
        <v>28</v>
      </c>
      <c r="C9" s="32">
        <v>26</v>
      </c>
      <c r="D9" s="20">
        <f t="shared" si="0"/>
        <v>-2</v>
      </c>
      <c r="E9" s="15">
        <v>15.5</v>
      </c>
      <c r="F9" s="32">
        <v>19</v>
      </c>
      <c r="G9" s="20">
        <f t="shared" si="1"/>
        <v>3.5</v>
      </c>
      <c r="H9" s="15">
        <v>16</v>
      </c>
      <c r="I9" s="32">
        <v>16</v>
      </c>
      <c r="J9" s="20">
        <f t="shared" si="2"/>
        <v>0</v>
      </c>
      <c r="K9" s="15">
        <v>20</v>
      </c>
      <c r="L9" s="32">
        <v>12</v>
      </c>
      <c r="M9" s="20">
        <f t="shared" si="3"/>
        <v>-8</v>
      </c>
      <c r="N9" s="15">
        <v>28</v>
      </c>
      <c r="O9" s="32">
        <v>21</v>
      </c>
      <c r="P9" s="20">
        <f t="shared" si="4"/>
        <v>-7</v>
      </c>
      <c r="Q9" s="21">
        <f t="shared" si="5"/>
        <v>107.5</v>
      </c>
      <c r="R9" s="28">
        <f t="shared" si="6"/>
        <v>94</v>
      </c>
      <c r="S9" s="25">
        <f t="shared" si="7"/>
        <v>-13.5</v>
      </c>
    </row>
    <row r="10" spans="1:19" ht="20" x14ac:dyDescent="0.4">
      <c r="A10" s="10" t="s">
        <v>14</v>
      </c>
      <c r="B10" s="15">
        <v>8</v>
      </c>
      <c r="C10" s="32">
        <v>8</v>
      </c>
      <c r="D10" s="20">
        <f t="shared" si="0"/>
        <v>0</v>
      </c>
      <c r="E10" s="15">
        <v>8</v>
      </c>
      <c r="F10" s="32">
        <v>8</v>
      </c>
      <c r="G10" s="20">
        <f t="shared" si="1"/>
        <v>0</v>
      </c>
      <c r="H10" s="15">
        <v>9</v>
      </c>
      <c r="I10" s="32">
        <v>9</v>
      </c>
      <c r="J10" s="20">
        <f t="shared" si="2"/>
        <v>0</v>
      </c>
      <c r="K10" s="15">
        <v>8</v>
      </c>
      <c r="L10" s="32">
        <v>8</v>
      </c>
      <c r="M10" s="20">
        <f t="shared" si="3"/>
        <v>0</v>
      </c>
      <c r="N10" s="15">
        <v>8</v>
      </c>
      <c r="O10" s="32">
        <v>8</v>
      </c>
      <c r="P10" s="20">
        <f t="shared" si="4"/>
        <v>0</v>
      </c>
      <c r="Q10" s="21">
        <f t="shared" si="5"/>
        <v>41</v>
      </c>
      <c r="R10" s="28">
        <f t="shared" si="6"/>
        <v>41</v>
      </c>
      <c r="S10" s="24">
        <f t="shared" si="7"/>
        <v>0</v>
      </c>
    </row>
    <row r="11" spans="1:19" ht="20" x14ac:dyDescent="0.4">
      <c r="A11" s="10" t="s">
        <v>15</v>
      </c>
      <c r="B11" s="15">
        <v>2</v>
      </c>
      <c r="C11" s="32">
        <v>4</v>
      </c>
      <c r="D11" s="20">
        <f t="shared" si="0"/>
        <v>2</v>
      </c>
      <c r="E11" s="15">
        <v>3</v>
      </c>
      <c r="F11" s="32">
        <v>4</v>
      </c>
      <c r="G11" s="20">
        <f t="shared" si="1"/>
        <v>1</v>
      </c>
      <c r="H11" s="15">
        <v>4</v>
      </c>
      <c r="I11" s="32">
        <v>4</v>
      </c>
      <c r="J11" s="20">
        <f t="shared" si="2"/>
        <v>0</v>
      </c>
      <c r="K11" s="15">
        <v>4</v>
      </c>
      <c r="L11" s="32">
        <v>4</v>
      </c>
      <c r="M11" s="20">
        <f t="shared" si="3"/>
        <v>0</v>
      </c>
      <c r="N11" s="15">
        <v>3</v>
      </c>
      <c r="O11" s="32">
        <v>3</v>
      </c>
      <c r="P11" s="20">
        <f t="shared" si="4"/>
        <v>0</v>
      </c>
      <c r="Q11" s="21">
        <f t="shared" si="5"/>
        <v>16</v>
      </c>
      <c r="R11" s="28">
        <f t="shared" si="6"/>
        <v>19</v>
      </c>
      <c r="S11" s="24">
        <f t="shared" si="7"/>
        <v>3</v>
      </c>
    </row>
    <row r="12" spans="1:19" ht="21.75" customHeight="1" thickBot="1" x14ac:dyDescent="0.45">
      <c r="A12" s="11" t="s">
        <v>16</v>
      </c>
      <c r="B12" s="16">
        <v>8.5</v>
      </c>
      <c r="C12" s="33">
        <v>16.5</v>
      </c>
      <c r="D12" s="17">
        <f t="shared" si="0"/>
        <v>8</v>
      </c>
      <c r="E12" s="16">
        <v>8</v>
      </c>
      <c r="F12" s="33">
        <v>15</v>
      </c>
      <c r="G12" s="17">
        <f t="shared" si="1"/>
        <v>7</v>
      </c>
      <c r="H12" s="16">
        <v>10.5</v>
      </c>
      <c r="I12" s="33">
        <v>10</v>
      </c>
      <c r="J12" s="17">
        <f t="shared" si="2"/>
        <v>-0.5</v>
      </c>
      <c r="K12" s="16">
        <v>33.5</v>
      </c>
      <c r="L12" s="33">
        <v>40.5</v>
      </c>
      <c r="M12" s="17">
        <f t="shared" si="3"/>
        <v>7</v>
      </c>
      <c r="N12" s="16">
        <v>22.5</v>
      </c>
      <c r="O12" s="33">
        <v>10.5</v>
      </c>
      <c r="P12" s="17">
        <f t="shared" si="4"/>
        <v>-12</v>
      </c>
      <c r="Q12" s="22">
        <f t="shared" si="5"/>
        <v>83</v>
      </c>
      <c r="R12" s="30">
        <f t="shared" si="6"/>
        <v>92.5</v>
      </c>
      <c r="S12" s="26">
        <f t="shared" si="7"/>
        <v>9.5</v>
      </c>
    </row>
    <row r="13" spans="1:19" ht="5.25" customHeigh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23.5" x14ac:dyDescent="0.3">
      <c r="A14" s="13"/>
      <c r="B14" s="45" t="s">
        <v>30</v>
      </c>
      <c r="C14" s="38" t="s">
        <v>35</v>
      </c>
      <c r="D14" s="18"/>
      <c r="E14" s="37" t="s">
        <v>30</v>
      </c>
      <c r="F14" s="38" t="s">
        <v>34</v>
      </c>
      <c r="G14" s="18"/>
      <c r="H14" s="37" t="s">
        <v>30</v>
      </c>
      <c r="I14" s="39" t="s">
        <v>44</v>
      </c>
      <c r="J14" s="18"/>
      <c r="K14" s="37" t="s">
        <v>23</v>
      </c>
      <c r="L14" s="39" t="s">
        <v>35</v>
      </c>
      <c r="M14" s="18"/>
      <c r="N14" s="37" t="s">
        <v>23</v>
      </c>
      <c r="O14" s="38" t="s">
        <v>27</v>
      </c>
      <c r="P14" s="18"/>
      <c r="Q14" s="18"/>
      <c r="R14" s="18"/>
      <c r="S14" s="18"/>
    </row>
    <row r="15" spans="1:19" ht="19.5" customHeight="1" x14ac:dyDescent="0.3">
      <c r="A15" s="13"/>
      <c r="B15" s="42"/>
      <c r="C15" s="38" t="s">
        <v>36</v>
      </c>
      <c r="D15" s="18"/>
      <c r="E15" s="37"/>
      <c r="F15" s="38" t="s">
        <v>32</v>
      </c>
      <c r="G15" s="18"/>
      <c r="H15" s="18"/>
      <c r="J15" s="18"/>
      <c r="K15" s="37"/>
      <c r="L15" s="39" t="s">
        <v>19</v>
      </c>
      <c r="M15" s="18"/>
      <c r="N15" s="37"/>
      <c r="O15" s="38" t="s">
        <v>28</v>
      </c>
      <c r="P15" s="18"/>
      <c r="Q15" s="18"/>
      <c r="R15" s="18"/>
      <c r="S15" s="18"/>
    </row>
    <row r="16" spans="1:19" ht="24" customHeight="1" x14ac:dyDescent="0.3">
      <c r="A16" s="13"/>
      <c r="B16" s="42"/>
      <c r="C16" s="38" t="s">
        <v>37</v>
      </c>
      <c r="D16" s="18"/>
      <c r="E16" s="37"/>
      <c r="F16" s="38" t="s">
        <v>33</v>
      </c>
      <c r="G16" s="18"/>
      <c r="H16" s="18"/>
      <c r="J16" s="18"/>
      <c r="K16" s="37"/>
      <c r="L16" s="46" t="s">
        <v>38</v>
      </c>
      <c r="M16" s="18"/>
      <c r="N16" s="37"/>
      <c r="O16" s="38" t="s">
        <v>29</v>
      </c>
      <c r="P16" s="18"/>
      <c r="Q16" s="18"/>
      <c r="R16" s="18"/>
      <c r="S16" s="18"/>
    </row>
    <row r="17" spans="1:19" x14ac:dyDescent="0.3">
      <c r="A17" s="13"/>
      <c r="B17" s="13"/>
      <c r="C17" s="18"/>
      <c r="D17" s="18"/>
      <c r="E17" s="37"/>
      <c r="F17" s="38" t="s">
        <v>31</v>
      </c>
      <c r="G17" s="18"/>
      <c r="H17" s="18"/>
      <c r="J17" s="18"/>
      <c r="K17" s="37"/>
      <c r="L17" s="38" t="s">
        <v>20</v>
      </c>
      <c r="M17" s="18"/>
      <c r="N17" s="18"/>
      <c r="O17" s="35"/>
      <c r="P17" s="18"/>
      <c r="Q17" s="18"/>
      <c r="R17" s="18"/>
      <c r="S17" s="18"/>
    </row>
    <row r="18" spans="1:19" ht="34.5" customHeight="1" x14ac:dyDescent="0.3">
      <c r="A18" s="13"/>
      <c r="B18" s="13"/>
      <c r="C18" s="13"/>
      <c r="D18" s="13"/>
      <c r="E18" s="93" t="s">
        <v>40</v>
      </c>
      <c r="F18" s="94"/>
      <c r="G18" s="13"/>
      <c r="H18" s="13"/>
      <c r="J18" s="13"/>
      <c r="K18" s="42"/>
      <c r="L18" s="43" t="s">
        <v>21</v>
      </c>
      <c r="M18" s="13"/>
      <c r="N18" s="93" t="s">
        <v>43</v>
      </c>
      <c r="O18" s="94"/>
      <c r="P18" s="13"/>
      <c r="Q18" s="13"/>
      <c r="R18" s="13"/>
      <c r="S18" s="13"/>
    </row>
    <row r="19" spans="1:19" ht="36" customHeight="1" x14ac:dyDescent="0.3">
      <c r="A19" s="13"/>
      <c r="B19" s="13"/>
      <c r="C19" s="13"/>
      <c r="D19" s="13"/>
      <c r="E19" s="93" t="s">
        <v>41</v>
      </c>
      <c r="F19" s="94"/>
      <c r="G19" s="13"/>
      <c r="H19" s="13"/>
      <c r="J19" s="13"/>
      <c r="K19" s="42"/>
      <c r="L19" s="43" t="s">
        <v>22</v>
      </c>
      <c r="M19" s="13"/>
      <c r="N19" s="13"/>
      <c r="O19" s="36"/>
      <c r="P19" s="13"/>
      <c r="Q19" s="13"/>
      <c r="R19" s="13"/>
      <c r="S19" s="13"/>
    </row>
    <row r="20" spans="1:19" ht="73.5" x14ac:dyDescent="0.3">
      <c r="A20" s="13"/>
      <c r="B20" s="36" t="s">
        <v>25</v>
      </c>
      <c r="C20" s="13"/>
      <c r="D20" s="13"/>
      <c r="E20" s="95" t="s">
        <v>43</v>
      </c>
      <c r="F20" s="96"/>
      <c r="G20" s="13"/>
      <c r="H20" s="13"/>
      <c r="I20" s="40" t="s">
        <v>42</v>
      </c>
      <c r="J20" s="13"/>
      <c r="K20" s="36" t="s">
        <v>24</v>
      </c>
      <c r="L20" s="34"/>
      <c r="M20" s="13"/>
      <c r="N20" s="13"/>
      <c r="O20" s="13"/>
      <c r="P20" s="13"/>
      <c r="Q20" s="13"/>
      <c r="R20" s="13"/>
      <c r="S20" s="13"/>
    </row>
    <row r="21" spans="1:19" ht="31.5" x14ac:dyDescent="0.3">
      <c r="A21" s="13"/>
      <c r="B21" s="13"/>
      <c r="C21" s="13"/>
      <c r="D21" s="13"/>
      <c r="E21" s="13"/>
      <c r="F21" s="44" t="s">
        <v>39</v>
      </c>
      <c r="G21" s="13"/>
      <c r="H21" s="13"/>
      <c r="I21" s="40" t="s">
        <v>26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14.5" x14ac:dyDescent="0.3">
      <c r="I22" s="41"/>
    </row>
    <row r="23" spans="1:19" ht="14.5" x14ac:dyDescent="0.3">
      <c r="I23" s="41"/>
    </row>
    <row r="24" spans="1:19" ht="14.5" x14ac:dyDescent="0.3">
      <c r="I24" s="41"/>
    </row>
  </sheetData>
  <mergeCells count="11">
    <mergeCell ref="E18:F18"/>
    <mergeCell ref="E19:F19"/>
    <mergeCell ref="E20:F20"/>
    <mergeCell ref="N18:O18"/>
    <mergeCell ref="S3:S4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44402-3BEF-43F1-B907-762266660C9A}">
  <sheetPr>
    <pageSetUpPr fitToPage="1"/>
  </sheetPr>
  <dimension ref="A1:K24"/>
  <sheetViews>
    <sheetView topLeftCell="A3" workbookViewId="0">
      <selection activeCell="H15" sqref="H15"/>
    </sheetView>
  </sheetViews>
  <sheetFormatPr defaultColWidth="9.1796875" defaultRowHeight="14" x14ac:dyDescent="0.3"/>
  <cols>
    <col min="1" max="1" width="9.54296875" style="1" customWidth="1"/>
    <col min="2" max="2" width="9.1796875" style="1"/>
    <col min="3" max="3" width="11.453125" style="1" customWidth="1"/>
    <col min="4" max="7" width="9.1796875" style="1"/>
    <col min="8" max="8" width="11.453125" style="1" customWidth="1"/>
    <col min="9" max="10" width="9.1796875" style="1"/>
    <col min="11" max="11" width="10.7265625" style="1" customWidth="1"/>
    <col min="12" max="16384" width="9.1796875" style="1"/>
  </cols>
  <sheetData>
    <row r="1" spans="1:11" x14ac:dyDescent="0.3">
      <c r="A1" s="89" t="s">
        <v>45</v>
      </c>
    </row>
    <row r="2" spans="1:11" ht="14.5" thickBot="1" x14ac:dyDescent="0.35"/>
    <row r="3" spans="1:11" s="47" customFormat="1" ht="27.75" customHeight="1" x14ac:dyDescent="0.35">
      <c r="A3" s="105" t="s">
        <v>46</v>
      </c>
      <c r="B3" s="106"/>
      <c r="C3" s="56"/>
      <c r="D3" s="107" t="s">
        <v>48</v>
      </c>
      <c r="E3" s="108"/>
      <c r="F3" s="105" t="s">
        <v>49</v>
      </c>
      <c r="G3" s="109"/>
      <c r="H3" s="77"/>
      <c r="I3" s="54" t="s">
        <v>50</v>
      </c>
      <c r="J3" s="55"/>
      <c r="K3" s="56"/>
    </row>
    <row r="4" spans="1:11" s="47" customFormat="1" ht="13" x14ac:dyDescent="0.3">
      <c r="A4" s="57" t="s">
        <v>7</v>
      </c>
      <c r="B4" s="49" t="s">
        <v>18</v>
      </c>
      <c r="C4" s="58" t="s">
        <v>11</v>
      </c>
      <c r="D4" s="57" t="s">
        <v>7</v>
      </c>
      <c r="E4" s="51" t="s">
        <v>18</v>
      </c>
      <c r="F4" s="57" t="s">
        <v>7</v>
      </c>
      <c r="G4" s="49" t="s">
        <v>18</v>
      </c>
      <c r="H4" s="52" t="s">
        <v>11</v>
      </c>
      <c r="I4" s="57" t="s">
        <v>7</v>
      </c>
      <c r="J4" s="49" t="s">
        <v>18</v>
      </c>
      <c r="K4" s="58" t="s">
        <v>11</v>
      </c>
    </row>
    <row r="5" spans="1:11" ht="25.5" customHeight="1" thickBot="1" x14ac:dyDescent="0.35">
      <c r="A5" s="65">
        <v>186</v>
      </c>
      <c r="B5" s="66">
        <v>172</v>
      </c>
      <c r="C5" s="67">
        <f>B5-A5</f>
        <v>-14</v>
      </c>
      <c r="D5" s="59">
        <v>3</v>
      </c>
      <c r="E5" s="53">
        <v>1</v>
      </c>
      <c r="F5" s="59">
        <v>427.5</v>
      </c>
      <c r="G5" s="50">
        <v>440</v>
      </c>
      <c r="H5" s="90">
        <f>G5-F5</f>
        <v>12.5</v>
      </c>
      <c r="I5" s="59">
        <v>15.45</v>
      </c>
      <c r="J5" s="50">
        <v>17.48</v>
      </c>
      <c r="K5" s="60">
        <f>J5-I5</f>
        <v>2.0300000000000011</v>
      </c>
    </row>
    <row r="6" spans="1:11" ht="14.5" thickBot="1" x14ac:dyDescent="0.35">
      <c r="A6" s="71" t="s">
        <v>47</v>
      </c>
      <c r="B6" s="72"/>
      <c r="C6" s="73"/>
      <c r="D6" s="59"/>
      <c r="E6" s="53"/>
      <c r="F6" s="59" t="s">
        <v>51</v>
      </c>
      <c r="G6" s="50"/>
      <c r="H6" s="53"/>
      <c r="I6" s="59"/>
      <c r="J6" s="50"/>
      <c r="K6" s="60"/>
    </row>
    <row r="7" spans="1:11" ht="21" customHeight="1" x14ac:dyDescent="0.3">
      <c r="A7" s="68" t="s">
        <v>7</v>
      </c>
      <c r="B7" s="69" t="s">
        <v>18</v>
      </c>
      <c r="C7" s="70"/>
      <c r="D7" s="59"/>
      <c r="E7" s="53"/>
      <c r="F7" s="57" t="s">
        <v>7</v>
      </c>
      <c r="G7" s="49" t="s">
        <v>18</v>
      </c>
      <c r="H7" s="52" t="s">
        <v>11</v>
      </c>
      <c r="I7" s="59"/>
      <c r="J7" s="50"/>
      <c r="K7" s="60"/>
    </row>
    <row r="8" spans="1:11" ht="27" customHeight="1" thickBot="1" x14ac:dyDescent="0.35">
      <c r="A8" s="61">
        <v>4</v>
      </c>
      <c r="B8" s="62">
        <v>2</v>
      </c>
      <c r="C8" s="63"/>
      <c r="D8" s="61"/>
      <c r="E8" s="64"/>
      <c r="F8" s="61">
        <v>104</v>
      </c>
      <c r="G8" s="62">
        <v>72</v>
      </c>
      <c r="H8" s="64">
        <f>G8-F8</f>
        <v>-32</v>
      </c>
      <c r="I8" s="61"/>
      <c r="J8" s="62"/>
      <c r="K8" s="63"/>
    </row>
    <row r="10" spans="1:11" ht="27.75" customHeight="1" x14ac:dyDescent="0.3">
      <c r="F10" s="110" t="s">
        <v>75</v>
      </c>
      <c r="G10" s="111"/>
      <c r="H10" s="111"/>
      <c r="I10" s="103" t="s">
        <v>76</v>
      </c>
      <c r="J10" s="104"/>
      <c r="K10" s="104"/>
    </row>
    <row r="11" spans="1:11" ht="27.75" customHeight="1" x14ac:dyDescent="0.3">
      <c r="F11" s="34"/>
      <c r="G11" s="74"/>
      <c r="H11" s="74"/>
      <c r="I11" s="104"/>
      <c r="J11" s="104"/>
      <c r="K11" s="104"/>
    </row>
    <row r="12" spans="1:11" ht="69" customHeight="1" x14ac:dyDescent="0.3">
      <c r="F12" s="34"/>
      <c r="G12" s="74"/>
      <c r="H12" s="74"/>
      <c r="I12" s="104"/>
      <c r="J12" s="104"/>
      <c r="K12" s="104"/>
    </row>
    <row r="13" spans="1:11" ht="14.5" thickBot="1" x14ac:dyDescent="0.35"/>
    <row r="14" spans="1:11" ht="15" thickBot="1" x14ac:dyDescent="0.4">
      <c r="A14" s="112" t="s">
        <v>53</v>
      </c>
      <c r="B14" s="113"/>
      <c r="C14" s="85" t="s">
        <v>56</v>
      </c>
      <c r="D14" s="86" t="s">
        <v>57</v>
      </c>
      <c r="E14" s="85">
        <v>24</v>
      </c>
      <c r="F14" s="87" t="s">
        <v>52</v>
      </c>
    </row>
    <row r="15" spans="1:11" x14ac:dyDescent="0.3">
      <c r="A15" s="101" t="s">
        <v>54</v>
      </c>
      <c r="B15" s="102"/>
      <c r="C15" s="79" t="s">
        <v>59</v>
      </c>
      <c r="D15" s="79" t="s">
        <v>58</v>
      </c>
      <c r="E15" s="79">
        <v>19</v>
      </c>
      <c r="F15" s="80" t="s">
        <v>52</v>
      </c>
    </row>
    <row r="16" spans="1:11" ht="14.5" thickBot="1" x14ac:dyDescent="0.35">
      <c r="A16" s="81"/>
      <c r="B16" s="82" t="s">
        <v>55</v>
      </c>
      <c r="C16" s="75" t="s">
        <v>60</v>
      </c>
      <c r="D16" s="75" t="s">
        <v>58</v>
      </c>
      <c r="E16" s="75">
        <v>18</v>
      </c>
      <c r="F16" s="76" t="s">
        <v>52</v>
      </c>
    </row>
    <row r="17" spans="1:6" x14ac:dyDescent="0.3">
      <c r="A17" s="78" t="s">
        <v>61</v>
      </c>
      <c r="B17" s="83"/>
      <c r="C17" s="79" t="s">
        <v>59</v>
      </c>
      <c r="D17" s="79" t="s">
        <v>58</v>
      </c>
      <c r="E17" s="79">
        <v>12</v>
      </c>
      <c r="F17" s="80" t="s">
        <v>52</v>
      </c>
    </row>
    <row r="18" spans="1:6" ht="14.5" thickBot="1" x14ac:dyDescent="0.35">
      <c r="A18" s="81"/>
      <c r="B18" s="82" t="s">
        <v>55</v>
      </c>
      <c r="C18" s="75" t="s">
        <v>62</v>
      </c>
      <c r="D18" s="75" t="s">
        <v>63</v>
      </c>
      <c r="E18" s="75">
        <v>21</v>
      </c>
      <c r="F18" s="76" t="s">
        <v>52</v>
      </c>
    </row>
    <row r="19" spans="1:6" x14ac:dyDescent="0.3">
      <c r="A19" s="78" t="s">
        <v>64</v>
      </c>
      <c r="B19" s="83"/>
      <c r="C19" s="79" t="s">
        <v>65</v>
      </c>
      <c r="D19" s="88">
        <v>6</v>
      </c>
      <c r="E19" s="79">
        <v>12</v>
      </c>
      <c r="F19" s="80" t="s">
        <v>52</v>
      </c>
    </row>
    <row r="20" spans="1:6" ht="14.5" thickBot="1" x14ac:dyDescent="0.35">
      <c r="A20" s="81"/>
      <c r="B20" s="82" t="s">
        <v>55</v>
      </c>
      <c r="C20" s="75" t="s">
        <v>62</v>
      </c>
      <c r="D20" s="75" t="s">
        <v>63</v>
      </c>
      <c r="E20" s="75">
        <v>20</v>
      </c>
      <c r="F20" s="76" t="s">
        <v>52</v>
      </c>
    </row>
    <row r="21" spans="1:6" ht="14.5" thickBot="1" x14ac:dyDescent="0.35">
      <c r="A21" s="84" t="s">
        <v>69</v>
      </c>
      <c r="B21" s="85"/>
      <c r="C21" s="85" t="s">
        <v>66</v>
      </c>
      <c r="D21" s="85" t="s">
        <v>67</v>
      </c>
      <c r="E21" s="85">
        <v>24</v>
      </c>
      <c r="F21" s="87" t="s">
        <v>52</v>
      </c>
    </row>
    <row r="22" spans="1:6" ht="14.5" thickBot="1" x14ac:dyDescent="0.35">
      <c r="A22" s="84" t="s">
        <v>68</v>
      </c>
      <c r="B22" s="85"/>
      <c r="C22" s="85" t="s">
        <v>70</v>
      </c>
      <c r="D22" s="85" t="s">
        <v>57</v>
      </c>
      <c r="E22" s="85">
        <v>11</v>
      </c>
      <c r="F22" s="87" t="s">
        <v>52</v>
      </c>
    </row>
    <row r="23" spans="1:6" ht="14.5" thickBot="1" x14ac:dyDescent="0.35">
      <c r="A23" s="84" t="s">
        <v>71</v>
      </c>
      <c r="B23" s="85"/>
      <c r="C23" s="85" t="s">
        <v>72</v>
      </c>
      <c r="D23" s="85" t="s">
        <v>73</v>
      </c>
      <c r="E23" s="85">
        <v>11</v>
      </c>
      <c r="F23" s="87" t="s">
        <v>52</v>
      </c>
    </row>
    <row r="24" spans="1:6" x14ac:dyDescent="0.3">
      <c r="A24" s="48"/>
      <c r="E24" s="89">
        <f>SUM(E14:E23)</f>
        <v>172</v>
      </c>
      <c r="F24" s="89" t="s">
        <v>74</v>
      </c>
    </row>
  </sheetData>
  <mergeCells count="7">
    <mergeCell ref="A15:B15"/>
    <mergeCell ref="I10:K12"/>
    <mergeCell ref="A3:B3"/>
    <mergeCell ref="D3:E3"/>
    <mergeCell ref="F3:G3"/>
    <mergeCell ref="F10:H10"/>
    <mergeCell ref="A14:B14"/>
  </mergeCells>
  <pageMargins left="0.7" right="0.7" top="0.75" bottom="0.75" header="0.3" footer="0.3"/>
  <pageSetup paperSize="9" scale="8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szkoły</vt:lpstr>
      <vt:lpstr>GPP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Dolna</dc:creator>
  <cp:lastModifiedBy>Anna Fręś</cp:lastModifiedBy>
  <cp:lastPrinted>2025-04-15T08:16:19Z</cp:lastPrinted>
  <dcterms:created xsi:type="dcterms:W3CDTF">2024-04-19T12:08:17Z</dcterms:created>
  <dcterms:modified xsi:type="dcterms:W3CDTF">2025-05-20T06:23:39Z</dcterms:modified>
</cp:coreProperties>
</file>